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67894457-F5DC-4714-9925-DA8481F5AEE3}" xr6:coauthVersionLast="36" xr6:coauthVersionMax="36" xr10:uidLastSave="{00000000-0000-0000-0000-000000000000}"/>
  <bookViews>
    <workbookView xWindow="0" yWindow="0" windowWidth="21600" windowHeight="9525" activeTab="2" xr2:uid="{00000000-000D-0000-FFFF-FFFF00000000}"/>
  </bookViews>
  <sheets>
    <sheet name="Overview" sheetId="1" r:id="rId1"/>
    <sheet name="Mileage" sheetId="2" r:id="rId2"/>
    <sheet name="Calculation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D15" i="1"/>
  <c r="E15" i="1"/>
  <c r="F15" i="1"/>
  <c r="D14" i="1"/>
  <c r="E14" i="1"/>
  <c r="F14" i="1"/>
  <c r="C14" i="1"/>
  <c r="L4" i="3" l="1"/>
  <c r="F8" i="1" s="1"/>
  <c r="K4" i="3"/>
  <c r="E8" i="1" s="1"/>
  <c r="J4" i="3"/>
  <c r="D8" i="1" s="1"/>
  <c r="I4" i="3"/>
  <c r="C3" i="1" l="1"/>
  <c r="C8" i="1"/>
  <c r="I5" i="3"/>
  <c r="I9" i="3" s="1"/>
  <c r="J5" i="3"/>
  <c r="J9" i="3" s="1"/>
  <c r="K5" i="3"/>
  <c r="K9" i="3" s="1"/>
  <c r="L5" i="3"/>
  <c r="L9" i="3" s="1"/>
  <c r="K6" i="3" l="1"/>
  <c r="K8" i="3" s="1"/>
  <c r="K10" i="3" s="1"/>
  <c r="E9" i="1" s="1"/>
  <c r="J6" i="3"/>
  <c r="J8" i="3" s="1"/>
  <c r="J10" i="3" s="1"/>
  <c r="D9" i="1" s="1"/>
  <c r="L6" i="3"/>
  <c r="L8" i="3" s="1"/>
  <c r="L10" i="3" s="1"/>
  <c r="F9" i="1" s="1"/>
  <c r="I6" i="3"/>
  <c r="I8" i="3" l="1"/>
  <c r="I10" i="3" s="1"/>
  <c r="C4" i="1" l="1"/>
  <c r="C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author>
  </authors>
  <commentList>
    <comment ref="E3" authorId="0" shapeId="0" xr:uid="{00000000-0006-0000-0100-000001000000}">
      <text>
        <r>
          <rPr>
            <b/>
            <sz val="9"/>
            <color indexed="81"/>
            <rFont val="Tahoma"/>
            <family val="2"/>
          </rPr>
          <t>matthew:</t>
        </r>
        <r>
          <rPr>
            <sz val="9"/>
            <color indexed="81"/>
            <rFont val="Tahoma"/>
            <family val="2"/>
          </rPr>
          <t xml:space="preserve">
Enter either "Van", "Car", "Motorcycle" or "Bicycle"
</t>
        </r>
      </text>
    </comment>
  </commentList>
</comments>
</file>

<file path=xl/sharedStrings.xml><?xml version="1.0" encoding="utf-8"?>
<sst xmlns="http://schemas.openxmlformats.org/spreadsheetml/2006/main" count="43" uniqueCount="28">
  <si>
    <t>Date</t>
  </si>
  <si>
    <t>Travelling From</t>
  </si>
  <si>
    <t>Travelling To</t>
  </si>
  <si>
    <t>Reason</t>
  </si>
  <si>
    <t>Number of Miles</t>
  </si>
  <si>
    <t>Car</t>
  </si>
  <si>
    <t>Van</t>
  </si>
  <si>
    <t>Bicycle</t>
  </si>
  <si>
    <t>First 10,000</t>
  </si>
  <si>
    <t>Over 10,000</t>
  </si>
  <si>
    <t>* Accurate as of 2017</t>
  </si>
  <si>
    <t>Mode of Transport</t>
  </si>
  <si>
    <t>Motorcycle</t>
  </si>
  <si>
    <t>Total Mileage</t>
  </si>
  <si>
    <t>Distance &gt;10,000</t>
  </si>
  <si>
    <t>Cost &lt;10,000</t>
  </si>
  <si>
    <t>Distance &lt;10,000</t>
  </si>
  <si>
    <t>Cost &gt;10,000</t>
  </si>
  <si>
    <t>Total Cost</t>
  </si>
  <si>
    <t>Overview</t>
  </si>
  <si>
    <t>Total Distance Travelled</t>
  </si>
  <si>
    <t>Breakdown</t>
  </si>
  <si>
    <t>Distance Travelled</t>
  </si>
  <si>
    <t>Cost</t>
  </si>
  <si>
    <t>Whether you're a business owner or an employee, HMRC allows you to claim money back if you use your personal car for work. Use this calculator to keep track of your mileage and claim back the right amount.</t>
  </si>
  <si>
    <t>Simply click on the 'mileage' tab at the bottom of the page and enter the details as required. In the 'mode of transport' column enter either: Van, Car, Motorcycle or Bicycle.</t>
  </si>
  <si>
    <t>Latest Rates</t>
  </si>
  <si>
    <t>* Accurate as of 24 August 2017. Rates stated as £/mile (ie you can claim £0.45/mile for the first 10,000 miles in a 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</si>
</sst>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2"/>
      <color theme="1"/>
      <name val="Arial"/>
      <family val="2"/>
    </font>
  </fonts>
  <fills count="4">
    <fill>
      <patternFill patternType="none"/>
    </fill>
    <fill>
      <patternFill patternType="gray125"/>
    </fill>
    <fill>
      <patternFill patternType="solid">
        <fgColor theme="0"/>
        <bgColor theme="0"/>
      </patternFill>
    </fill>
    <fill>
      <patternFill patternType="solid">
        <fgColor auto="1"/>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Protection="1">
      <protection locked="0"/>
    </xf>
    <xf numFmtId="0" fontId="0" fillId="0" borderId="0" xfId="0" applyBorder="1" applyProtection="1">
      <protection locked="0"/>
    </xf>
    <xf numFmtId="0" fontId="1" fillId="0" borderId="0" xfId="0" applyFont="1" applyProtection="1">
      <protection locked="0"/>
    </xf>
    <xf numFmtId="14" fontId="0" fillId="0" borderId="0" xfId="0" applyNumberFormat="1" applyProtection="1">
      <protection locked="0"/>
    </xf>
    <xf numFmtId="4" fontId="0" fillId="0" borderId="0" xfId="0" applyNumberFormat="1" applyProtection="1">
      <protection locked="0"/>
    </xf>
    <xf numFmtId="0" fontId="1" fillId="2" borderId="0" xfId="0" applyFont="1" applyFill="1" applyBorder="1" applyProtection="1">
      <protection hidden="1"/>
    </xf>
    <xf numFmtId="0" fontId="0" fillId="2" borderId="0" xfId="0" applyFill="1" applyBorder="1" applyProtection="1">
      <protection hidden="1"/>
    </xf>
    <xf numFmtId="4" fontId="0" fillId="2" borderId="0" xfId="0" applyNumberFormat="1" applyFill="1" applyBorder="1" applyProtection="1">
      <protection hidden="1"/>
    </xf>
    <xf numFmtId="0" fontId="0" fillId="0" borderId="0" xfId="0" applyProtection="1">
      <protection hidden="1"/>
    </xf>
    <xf numFmtId="0" fontId="1" fillId="0" borderId="0" xfId="0" applyFont="1" applyProtection="1">
      <protection hidden="1"/>
    </xf>
    <xf numFmtId="2" fontId="0" fillId="0" borderId="0" xfId="0" applyNumberFormat="1" applyProtection="1">
      <protection hidden="1"/>
    </xf>
    <xf numFmtId="4" fontId="0" fillId="0" borderId="0" xfId="0" applyNumberFormat="1" applyProtection="1">
      <protection hidden="1"/>
    </xf>
    <xf numFmtId="0" fontId="0" fillId="3" borderId="0" xfId="0" applyFill="1" applyBorder="1" applyProtection="1">
      <protection hidden="1"/>
    </xf>
    <xf numFmtId="0" fontId="1" fillId="3" borderId="0" xfId="0" applyFont="1" applyFill="1" applyBorder="1" applyProtection="1">
      <protection hidden="1"/>
    </xf>
    <xf numFmtId="2" fontId="0" fillId="3" borderId="0" xfId="0" applyNumberFormat="1" applyFill="1" applyBorder="1" applyProtection="1">
      <protection hidden="1"/>
    </xf>
    <xf numFmtId="0" fontId="0" fillId="2" borderId="0" xfId="0" applyFill="1" applyBorder="1" applyAlignment="1" applyProtection="1">
      <alignment horizontal="center"/>
      <protection hidden="1"/>
    </xf>
    <xf numFmtId="0" fontId="4" fillId="2" borderId="0" xfId="0" applyFont="1" applyFill="1" applyBorder="1" applyAlignment="1" applyProtection="1">
      <alignment horizontal="left" vertical="top" wrapText="1"/>
      <protection hidden="1"/>
    </xf>
    <xf numFmtId="0" fontId="0" fillId="3" borderId="0" xfId="0" applyFill="1" applyBorder="1" applyAlignment="1" applyProtection="1">
      <alignment horizontal="left" wrapText="1"/>
      <protection hidden="1"/>
    </xf>
    <xf numFmtId="0" fontId="0" fillId="0" borderId="0" xfId="0" applyProtection="1"/>
    <xf numFmtId="0" fontId="0" fillId="0" borderId="0" xfId="0" applyBorder="1" applyProtection="1"/>
    <xf numFmtId="0" fontId="1" fillId="0" borderId="0" xfId="0" applyFont="1" applyProtection="1"/>
    <xf numFmtId="0" fontId="1" fillId="0" borderId="0"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wsaccounts.co.uk/"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38099</xdr:colOff>
      <xdr:row>0</xdr:row>
      <xdr:rowOff>190499</xdr:rowOff>
    </xdr:from>
    <xdr:to>
      <xdr:col>13</xdr:col>
      <xdr:colOff>473192</xdr:colOff>
      <xdr:row>5</xdr:row>
      <xdr:rowOff>142874</xdr:rowOff>
    </xdr:to>
    <xdr:pic>
      <xdr:nvPicPr>
        <xdr:cNvPr id="4" name="Picture 3">
          <a:hlinkClick xmlns:r="http://schemas.openxmlformats.org/officeDocument/2006/relationships" r:id="rId1"/>
          <a:extLst>
            <a:ext uri="{FF2B5EF4-FFF2-40B4-BE49-F238E27FC236}">
              <a16:creationId xmlns:a16="http://schemas.microsoft.com/office/drawing/2014/main" id="{A0394F90-A21A-4F4D-884B-1854ECA815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24474" y="190499"/>
          <a:ext cx="4206993"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8"/>
  <sheetViews>
    <sheetView workbookViewId="0">
      <selection activeCell="J18" sqref="J18"/>
    </sheetView>
  </sheetViews>
  <sheetFormatPr defaultRowHeight="15" x14ac:dyDescent="0.25"/>
  <cols>
    <col min="1" max="1" width="9.140625" style="7"/>
    <col min="2" max="2" width="22.5703125" style="7" bestFit="1" customWidth="1"/>
    <col min="3" max="4" width="9.140625" style="7"/>
    <col min="5" max="5" width="11" style="7" bestFit="1" customWidth="1"/>
    <col min="6" max="7" width="9.140625" style="7"/>
    <col min="8" max="8" width="10.85546875" style="7" bestFit="1" customWidth="1"/>
    <col min="9" max="16384" width="9.140625" style="7"/>
  </cols>
  <sheetData>
    <row r="2" spans="1:15" x14ac:dyDescent="0.25">
      <c r="A2" s="6"/>
      <c r="B2" s="6" t="s">
        <v>19</v>
      </c>
      <c r="H2" s="16"/>
      <c r="I2" s="16"/>
      <c r="J2" s="16"/>
      <c r="K2" s="16"/>
      <c r="L2" s="16"/>
    </row>
    <row r="3" spans="1:15" x14ac:dyDescent="0.25">
      <c r="B3" s="6" t="s">
        <v>20</v>
      </c>
      <c r="C3" s="8">
        <f>SUM(Calculations!I4:L4)</f>
        <v>0</v>
      </c>
      <c r="H3" s="16"/>
      <c r="I3" s="16"/>
      <c r="J3" s="16"/>
      <c r="K3" s="16"/>
      <c r="L3" s="16"/>
    </row>
    <row r="4" spans="1:15" x14ac:dyDescent="0.25">
      <c r="B4" s="6" t="s">
        <v>18</v>
      </c>
      <c r="C4" s="8">
        <f>SUM(Calculations!I10:L10)</f>
        <v>0</v>
      </c>
      <c r="H4" s="16"/>
      <c r="I4" s="16"/>
      <c r="J4" s="16"/>
      <c r="K4" s="16"/>
      <c r="L4" s="16"/>
    </row>
    <row r="5" spans="1:15" x14ac:dyDescent="0.25">
      <c r="H5" s="16"/>
      <c r="I5" s="16"/>
      <c r="J5" s="16"/>
      <c r="K5" s="16"/>
      <c r="L5" s="16"/>
    </row>
    <row r="6" spans="1:15" x14ac:dyDescent="0.25">
      <c r="B6" s="6" t="s">
        <v>21</v>
      </c>
      <c r="H6" s="16"/>
      <c r="I6" s="16"/>
      <c r="J6" s="16"/>
      <c r="K6" s="16"/>
      <c r="L6" s="16"/>
    </row>
    <row r="7" spans="1:15" ht="15" customHeight="1" x14ac:dyDescent="0.25">
      <c r="C7" s="6" t="s">
        <v>6</v>
      </c>
      <c r="D7" s="6" t="s">
        <v>5</v>
      </c>
      <c r="E7" s="6" t="s">
        <v>12</v>
      </c>
      <c r="F7" s="6" t="s">
        <v>7</v>
      </c>
      <c r="H7" s="17" t="s">
        <v>24</v>
      </c>
      <c r="I7" s="17"/>
      <c r="J7" s="17"/>
      <c r="K7" s="17"/>
      <c r="L7" s="17"/>
      <c r="M7" s="17"/>
      <c r="N7" s="17"/>
      <c r="O7" s="17"/>
    </row>
    <row r="8" spans="1:15" x14ac:dyDescent="0.25">
      <c r="B8" s="6" t="s">
        <v>22</v>
      </c>
      <c r="C8" s="8">
        <f>Calculations!I4</f>
        <v>0</v>
      </c>
      <c r="D8" s="8">
        <f>Calculations!J4</f>
        <v>0</v>
      </c>
      <c r="E8" s="8">
        <f>Calculations!K4</f>
        <v>0</v>
      </c>
      <c r="F8" s="8">
        <f>Calculations!L4</f>
        <v>0</v>
      </c>
      <c r="H8" s="17"/>
      <c r="I8" s="17"/>
      <c r="J8" s="17"/>
      <c r="K8" s="17"/>
      <c r="L8" s="17"/>
      <c r="M8" s="17"/>
      <c r="N8" s="17"/>
      <c r="O8" s="17"/>
    </row>
    <row r="9" spans="1:15" x14ac:dyDescent="0.25">
      <c r="B9" s="6" t="s">
        <v>23</v>
      </c>
      <c r="C9" s="8">
        <f>Calculations!I10</f>
        <v>0</v>
      </c>
      <c r="D9" s="8">
        <f>Calculations!J10</f>
        <v>0</v>
      </c>
      <c r="E9" s="8">
        <f>Calculations!K10</f>
        <v>0</v>
      </c>
      <c r="F9" s="8">
        <f>Calculations!L10</f>
        <v>0</v>
      </c>
      <c r="H9" s="17"/>
      <c r="I9" s="17"/>
      <c r="J9" s="17"/>
      <c r="K9" s="17"/>
      <c r="L9" s="17"/>
      <c r="M9" s="17"/>
      <c r="N9" s="17"/>
      <c r="O9" s="17"/>
    </row>
    <row r="10" spans="1:15" x14ac:dyDescent="0.25">
      <c r="H10" s="17"/>
      <c r="I10" s="17"/>
      <c r="J10" s="17"/>
      <c r="K10" s="17"/>
      <c r="L10" s="17"/>
      <c r="M10" s="17"/>
      <c r="N10" s="17"/>
      <c r="O10" s="17"/>
    </row>
    <row r="11" spans="1:15" x14ac:dyDescent="0.25">
      <c r="H11" s="17" t="s">
        <v>25</v>
      </c>
      <c r="I11" s="17"/>
      <c r="J11" s="17"/>
      <c r="K11" s="17"/>
      <c r="L11" s="17"/>
      <c r="M11" s="17"/>
      <c r="N11" s="17"/>
      <c r="O11" s="17"/>
    </row>
    <row r="12" spans="1:15" x14ac:dyDescent="0.25">
      <c r="B12" s="6" t="s">
        <v>26</v>
      </c>
      <c r="H12" s="17"/>
      <c r="I12" s="17"/>
      <c r="J12" s="17"/>
      <c r="K12" s="17"/>
      <c r="L12" s="17"/>
      <c r="M12" s="17"/>
      <c r="N12" s="17"/>
      <c r="O12" s="17"/>
    </row>
    <row r="13" spans="1:15" x14ac:dyDescent="0.25">
      <c r="B13" s="13"/>
      <c r="C13" s="14" t="s">
        <v>6</v>
      </c>
      <c r="D13" s="14" t="s">
        <v>5</v>
      </c>
      <c r="E13" s="14" t="s">
        <v>12</v>
      </c>
      <c r="F13" s="14" t="s">
        <v>7</v>
      </c>
      <c r="H13" s="17"/>
      <c r="I13" s="17"/>
      <c r="J13" s="17"/>
      <c r="K13" s="17"/>
      <c r="L13" s="17"/>
      <c r="M13" s="17"/>
      <c r="N13" s="17"/>
      <c r="O13" s="17"/>
    </row>
    <row r="14" spans="1:15" x14ac:dyDescent="0.25">
      <c r="B14" s="14" t="s">
        <v>8</v>
      </c>
      <c r="C14" s="15">
        <f>Calculations!C4</f>
        <v>0.45</v>
      </c>
      <c r="D14" s="15">
        <f>Calculations!D4</f>
        <v>0.45</v>
      </c>
      <c r="E14" s="15">
        <f>Calculations!E4</f>
        <v>0.25</v>
      </c>
      <c r="F14" s="15">
        <f>Calculations!F4</f>
        <v>0.2</v>
      </c>
      <c r="H14" s="17"/>
      <c r="I14" s="17"/>
      <c r="J14" s="17"/>
      <c r="K14" s="17"/>
      <c r="L14" s="17"/>
      <c r="M14" s="17"/>
      <c r="N14" s="17"/>
      <c r="O14" s="17"/>
    </row>
    <row r="15" spans="1:15" x14ac:dyDescent="0.25">
      <c r="B15" s="14" t="s">
        <v>9</v>
      </c>
      <c r="C15" s="15">
        <f>Calculations!C5</f>
        <v>0.25</v>
      </c>
      <c r="D15" s="15">
        <f>Calculations!D5</f>
        <v>0.25</v>
      </c>
      <c r="E15" s="15">
        <f>Calculations!E5</f>
        <v>0.25</v>
      </c>
      <c r="F15" s="15">
        <f>Calculations!F5</f>
        <v>0.2</v>
      </c>
    </row>
    <row r="16" spans="1:15" x14ac:dyDescent="0.25">
      <c r="B16" s="13"/>
      <c r="C16" s="13"/>
      <c r="D16" s="13"/>
      <c r="E16" s="13"/>
      <c r="F16" s="13"/>
    </row>
    <row r="17" spans="2:6" ht="15" customHeight="1" x14ac:dyDescent="0.25">
      <c r="B17" s="18" t="s">
        <v>27</v>
      </c>
      <c r="C17" s="18"/>
      <c r="D17" s="18"/>
      <c r="E17" s="18"/>
      <c r="F17" s="18"/>
    </row>
    <row r="18" spans="2:6" x14ac:dyDescent="0.25">
      <c r="B18" s="18"/>
      <c r="C18" s="18"/>
      <c r="D18" s="18"/>
      <c r="E18" s="18"/>
      <c r="F18" s="18"/>
    </row>
  </sheetData>
  <sheetProtection algorithmName="SHA-512" hashValue="zEZ+RcY8K88wsroKVlzsH1tTD5Azq0lcRhVm+FXMUzMuDk8Q/i47WpofSjH/7IJ7l9BjeQ+fZok/rqrWRZME3w==" saltValue="KlFBRxHDkmbncfHuFLhr5A==" spinCount="100000" sheet="1" objects="1" scenarios="1"/>
  <mergeCells count="4">
    <mergeCell ref="H2:L6"/>
    <mergeCell ref="H7:O10"/>
    <mergeCell ref="H11:O14"/>
    <mergeCell ref="B17:F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1"/>
  <sheetViews>
    <sheetView workbookViewId="0">
      <pane ySplit="3" topLeftCell="A4" activePane="bottomLeft" state="frozen"/>
      <selection pane="bottomLeft" activeCell="G11" sqref="G11"/>
    </sheetView>
  </sheetViews>
  <sheetFormatPr defaultRowHeight="15" x14ac:dyDescent="0.25"/>
  <cols>
    <col min="1" max="1" width="9.140625" style="1"/>
    <col min="2" max="2" width="9.140625" style="4"/>
    <col min="3" max="3" width="14.85546875" style="1" bestFit="1" customWidth="1"/>
    <col min="4" max="4" width="12.28515625" style="1" bestFit="1" customWidth="1"/>
    <col min="5" max="5" width="17.7109375" style="1" bestFit="1" customWidth="1"/>
    <col min="6" max="6" width="7.42578125" style="1" bestFit="1" customWidth="1"/>
    <col min="7" max="7" width="16" style="1" bestFit="1" customWidth="1"/>
    <col min="8" max="8" width="9.140625" style="1"/>
    <col min="9" max="9" width="9.140625" style="2"/>
    <col min="10" max="10" width="15.7109375" style="1" bestFit="1" customWidth="1"/>
    <col min="11" max="12" width="9.140625" style="1"/>
    <col min="13" max="13" width="11" style="1" bestFit="1" customWidth="1"/>
    <col min="14" max="16384" width="9.140625" style="1"/>
  </cols>
  <sheetData>
    <row r="1" spans="2:14" s="19" customFormat="1" x14ac:dyDescent="0.25">
      <c r="I1" s="20"/>
    </row>
    <row r="2" spans="2:14" s="19" customFormat="1" x14ac:dyDescent="0.25">
      <c r="I2" s="20"/>
    </row>
    <row r="3" spans="2:14" s="21" customFormat="1" x14ac:dyDescent="0.25">
      <c r="B3" s="21" t="s">
        <v>0</v>
      </c>
      <c r="C3" s="21" t="s">
        <v>1</v>
      </c>
      <c r="D3" s="21" t="s">
        <v>2</v>
      </c>
      <c r="E3" s="21" t="s">
        <v>11</v>
      </c>
      <c r="F3" s="21" t="s">
        <v>3</v>
      </c>
      <c r="G3" s="21" t="s">
        <v>4</v>
      </c>
      <c r="I3" s="22"/>
    </row>
    <row r="4" spans="2:14" x14ac:dyDescent="0.25">
      <c r="K4" s="3"/>
      <c r="L4" s="3"/>
      <c r="M4" s="3"/>
      <c r="N4" s="3"/>
    </row>
    <row r="5" spans="2:14" x14ac:dyDescent="0.25">
      <c r="J5" s="3"/>
      <c r="K5" s="5"/>
      <c r="L5" s="5"/>
      <c r="M5" s="5"/>
      <c r="N5" s="5"/>
    </row>
    <row r="6" spans="2:14" x14ac:dyDescent="0.25">
      <c r="J6" s="3"/>
      <c r="K6" s="5"/>
      <c r="L6" s="5"/>
      <c r="M6" s="5"/>
      <c r="N6" s="5"/>
    </row>
    <row r="7" spans="2:14" x14ac:dyDescent="0.25">
      <c r="J7" s="3"/>
      <c r="K7" s="5"/>
      <c r="L7" s="5"/>
      <c r="M7" s="5"/>
      <c r="N7" s="5"/>
    </row>
    <row r="8" spans="2:14" x14ac:dyDescent="0.25">
      <c r="K8" s="5"/>
      <c r="L8" s="5"/>
      <c r="M8" s="5"/>
      <c r="N8" s="5"/>
    </row>
    <row r="9" spans="2:14" x14ac:dyDescent="0.25">
      <c r="J9" s="3"/>
      <c r="K9" s="5"/>
      <c r="L9" s="5"/>
      <c r="M9" s="5"/>
      <c r="N9" s="5"/>
    </row>
    <row r="10" spans="2:14" x14ac:dyDescent="0.25">
      <c r="J10" s="3"/>
      <c r="K10" s="5"/>
      <c r="L10" s="5"/>
      <c r="M10" s="5"/>
      <c r="N10" s="5"/>
    </row>
    <row r="11" spans="2:14" x14ac:dyDescent="0.25">
      <c r="J11" s="3"/>
      <c r="K11" s="5"/>
      <c r="L11" s="5"/>
      <c r="M11" s="5"/>
      <c r="N11" s="5"/>
    </row>
  </sheetData>
  <sheetProtection algorithmName="SHA-512" hashValue="QAC6nkEhhgbUCHgYx0Q+iNJFUqcRoTBjYETqBLEKsc1njTqQILMlOSkrPosQKfaKe4T/pADKZvAL3+niFYpRgw==" saltValue="uK4Vokd/B2bF/B1WFhHj+g==" spinCount="100000" sheet="1" objects="1" scenarios="1"/>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10"/>
  <sheetViews>
    <sheetView tabSelected="1" workbookViewId="0">
      <selection activeCell="J14" sqref="J14"/>
    </sheetView>
  </sheetViews>
  <sheetFormatPr defaultRowHeight="15" x14ac:dyDescent="0.25"/>
  <cols>
    <col min="1" max="1" width="9.140625" style="9"/>
    <col min="2" max="2" width="11.28515625" style="9" bestFit="1" customWidth="1"/>
    <col min="3" max="4" width="9.140625" style="9"/>
    <col min="5" max="5" width="10.85546875" style="9" bestFit="1" customWidth="1"/>
    <col min="6" max="7" width="9.140625" style="9"/>
    <col min="8" max="8" width="15.7109375" style="9" bestFit="1" customWidth="1"/>
    <col min="9" max="16384" width="9.140625" style="9"/>
  </cols>
  <sheetData>
    <row r="3" spans="2:12" x14ac:dyDescent="0.25">
      <c r="C3" s="10" t="s">
        <v>6</v>
      </c>
      <c r="D3" s="10" t="s">
        <v>5</v>
      </c>
      <c r="E3" s="10" t="s">
        <v>12</v>
      </c>
      <c r="F3" s="10" t="s">
        <v>7</v>
      </c>
      <c r="I3" s="10" t="s">
        <v>6</v>
      </c>
      <c r="J3" s="10" t="s">
        <v>5</v>
      </c>
      <c r="K3" s="10" t="s">
        <v>12</v>
      </c>
      <c r="L3" s="10" t="s">
        <v>7</v>
      </c>
    </row>
    <row r="4" spans="2:12" x14ac:dyDescent="0.25">
      <c r="B4" s="10" t="s">
        <v>8</v>
      </c>
      <c r="C4" s="11">
        <v>0.45</v>
      </c>
      <c r="D4" s="11">
        <v>0.45</v>
      </c>
      <c r="E4" s="11">
        <v>0.25</v>
      </c>
      <c r="F4" s="11">
        <v>0.2</v>
      </c>
      <c r="H4" s="10" t="s">
        <v>13</v>
      </c>
      <c r="I4" s="12">
        <f>SUMIFS(Mileage!$G3:'Mileage'!$G1048575,Mileage!$E3:'Mileage'!$E1048575, "Van")</f>
        <v>0</v>
      </c>
      <c r="J4" s="12">
        <f>SUMIFS(Mileage!$G3:'Mileage'!$G1048575, Mileage!$E3:'Mileage'!$E1048575, "Car")</f>
        <v>0</v>
      </c>
      <c r="K4" s="12">
        <f>SUMIFS(Mileage!$G3:'Mileage'!$G1048575, Mileage!$E3:'Mileage'!$E1048575, "Motorcycle")</f>
        <v>0</v>
      </c>
      <c r="L4" s="12">
        <f>SUMIFS(Mileage!$G3:'Mileage'!$G1048575, Mileage!$E3:'Mileage'!$E1048575, "Bicycle")</f>
        <v>0</v>
      </c>
    </row>
    <row r="5" spans="2:12" x14ac:dyDescent="0.25">
      <c r="B5" s="10" t="s">
        <v>9</v>
      </c>
      <c r="C5" s="11">
        <v>0.25</v>
      </c>
      <c r="D5" s="11">
        <v>0.25</v>
      </c>
      <c r="E5" s="11">
        <v>0.25</v>
      </c>
      <c r="F5" s="11">
        <v>0.2</v>
      </c>
      <c r="H5" s="10" t="s">
        <v>14</v>
      </c>
      <c r="I5" s="12">
        <f>IF(I4&gt;10000,(I4-10000),0)</f>
        <v>0</v>
      </c>
      <c r="J5" s="12">
        <f t="shared" ref="J5:L5" si="0">IF(J4&gt;10000,(J4-10000),0)</f>
        <v>0</v>
      </c>
      <c r="K5" s="12">
        <f t="shared" si="0"/>
        <v>0</v>
      </c>
      <c r="L5" s="12">
        <f t="shared" si="0"/>
        <v>0</v>
      </c>
    </row>
    <row r="6" spans="2:12" x14ac:dyDescent="0.25">
      <c r="H6" s="10" t="s">
        <v>16</v>
      </c>
      <c r="I6" s="12">
        <f>I4-I5</f>
        <v>0</v>
      </c>
      <c r="J6" s="12">
        <f t="shared" ref="J6:L6" si="1">J4-J5</f>
        <v>0</v>
      </c>
      <c r="K6" s="12">
        <f t="shared" si="1"/>
        <v>0</v>
      </c>
      <c r="L6" s="12">
        <f t="shared" si="1"/>
        <v>0</v>
      </c>
    </row>
    <row r="7" spans="2:12" x14ac:dyDescent="0.25">
      <c r="B7" s="9" t="s">
        <v>10</v>
      </c>
      <c r="I7" s="12"/>
      <c r="J7" s="12"/>
      <c r="K7" s="12"/>
      <c r="L7" s="12"/>
    </row>
    <row r="8" spans="2:12" x14ac:dyDescent="0.25">
      <c r="H8" s="10" t="s">
        <v>15</v>
      </c>
      <c r="I8" s="12">
        <f>I6*C4</f>
        <v>0</v>
      </c>
      <c r="J8" s="12">
        <f t="shared" ref="J8:L8" si="2">J6*D4</f>
        <v>0</v>
      </c>
      <c r="K8" s="12">
        <f t="shared" si="2"/>
        <v>0</v>
      </c>
      <c r="L8" s="12">
        <f t="shared" si="2"/>
        <v>0</v>
      </c>
    </row>
    <row r="9" spans="2:12" x14ac:dyDescent="0.25">
      <c r="H9" s="10" t="s">
        <v>17</v>
      </c>
      <c r="I9" s="12">
        <f>I5*C5</f>
        <v>0</v>
      </c>
      <c r="J9" s="12">
        <f t="shared" ref="J9:L9" si="3">J5*D5</f>
        <v>0</v>
      </c>
      <c r="K9" s="12">
        <f t="shared" si="3"/>
        <v>0</v>
      </c>
      <c r="L9" s="12">
        <f t="shared" si="3"/>
        <v>0</v>
      </c>
    </row>
    <row r="10" spans="2:12" x14ac:dyDescent="0.25">
      <c r="H10" s="10" t="s">
        <v>18</v>
      </c>
      <c r="I10" s="12">
        <f>I9+I8</f>
        <v>0</v>
      </c>
      <c r="J10" s="12">
        <f t="shared" ref="J10:L10" si="4">J9+J8</f>
        <v>0</v>
      </c>
      <c r="K10" s="12">
        <f t="shared" si="4"/>
        <v>0</v>
      </c>
      <c r="L10" s="12">
        <f t="shared" si="4"/>
        <v>0</v>
      </c>
    </row>
  </sheetData>
  <sheetProtection algorithmName="SHA-512" hashValue="tDDzOdSTwR+u3JNscls21JQexOU0utvPbtioBpXKGl0v/i+PZqs4ED/jgN2JS2lSQ7WQZPEVFGACfHsiaWJpRw==" saltValue="sGnOjvhv0U/jT03czxljk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Mileage</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dc:creator>
  <cp:lastModifiedBy>User</cp:lastModifiedBy>
  <dcterms:created xsi:type="dcterms:W3CDTF">2017-07-31T21:07:53Z</dcterms:created>
  <dcterms:modified xsi:type="dcterms:W3CDTF">2018-09-13T14:26:50Z</dcterms:modified>
</cp:coreProperties>
</file>